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tabRatio="144" activeTab="0"/>
  </bookViews>
  <sheets>
    <sheet name="tabulk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<sst xmlns="http://schemas.openxmlformats.org/spreadsheetml/2006/main" count="35" uniqueCount="35">
  <si>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Pravidla turnaje:</t>
  </si>
  <si>
    <t>Za každý vítězný set je 1 bod.</t>
  </si>
  <si>
    <t>Při rovnosti bodů rozhodují získané body ze vzájemných zápasů.</t>
  </si>
  <si>
    <t>BODY</t>
  </si>
  <si>
    <t>SKÓRE</t>
  </si>
  <si>
    <t>POŘADÍ</t>
  </si>
  <si>
    <t>rozdíl skóre</t>
  </si>
  <si>
    <t>Lumír Macura</t>
  </si>
  <si>
    <t>Petr Bielan</t>
  </si>
  <si>
    <t>Hraje se v jedné skupině každý s každým na dva sety do 15 bodů.</t>
  </si>
  <si>
    <t>Celkové pořadí se stanoví podle dosažených bodů.</t>
  </si>
  <si>
    <t>Při rovnosti bodů ze vzájemných zápasů rozhoduje rozdíl celkového skóre, pak los.</t>
  </si>
  <si>
    <t>Pořadí přihlášení do turnaje</t>
  </si>
  <si>
    <t>T.J. Sokol Bohumín – Záblatí</t>
  </si>
  <si>
    <t>Třetí ročník turnaje v badmintonu 18. prosince 2016</t>
  </si>
  <si>
    <t>Petr Bonček</t>
  </si>
  <si>
    <t>Jarek Gasior</t>
  </si>
  <si>
    <t>Petr Ptoszek</t>
  </si>
  <si>
    <t>Bruno Kuba</t>
  </si>
  <si>
    <t>Tomáš Laubr</t>
  </si>
  <si>
    <t>Patrik Kozik</t>
  </si>
  <si>
    <t>Petr Koch</t>
  </si>
  <si>
    <t>Martin Koch</t>
  </si>
  <si>
    <t>Petr Mazurek</t>
  </si>
  <si>
    <t>Jiří Krmášek</t>
  </si>
  <si>
    <t>Petr Piechowicz</t>
  </si>
  <si>
    <t>Míša Palová</t>
  </si>
  <si>
    <t>&gt;</t>
  </si>
  <si>
    <t>1.</t>
  </si>
  <si>
    <t>7</t>
  </si>
  <si>
    <t>6.</t>
  </si>
  <si>
    <t>5.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</si>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</sst>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5"/>
      <color indexed="4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0" fillId="34" borderId="20" xfId="0" applyFill="1" applyBorder="1" applyAlignment="1">
      <alignment horizontal="left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/>
    </xf>
    <xf numFmtId="1" fontId="4" fillId="35" borderId="19" xfId="0" applyNumberFormat="1" applyFont="1" applyFill="1" applyBorder="1" applyAlignment="1">
      <alignment horizontal="center"/>
    </xf>
    <xf numFmtId="1" fontId="4" fillId="35" borderId="18" xfId="0" applyNumberFormat="1" applyFont="1" applyFill="1" applyBorder="1" applyAlignment="1">
      <alignment horizontal="center"/>
    </xf>
    <xf numFmtId="1" fontId="4" fillId="36" borderId="19" xfId="0" applyNumberFormat="1" applyFont="1" applyFill="1" applyBorder="1" applyAlignment="1">
      <alignment horizontal="center"/>
    </xf>
    <xf numFmtId="1" fontId="4" fillId="36" borderId="18" xfId="0" applyNumberFormat="1" applyFont="1" applyFill="1" applyBorder="1" applyAlignment="1">
      <alignment horizontal="center"/>
    </xf>
    <xf numFmtId="1" fontId="4" fillId="37" borderId="19" xfId="0" applyNumberFormat="1" applyFont="1" applyFill="1" applyBorder="1" applyAlignment="1">
      <alignment horizontal="center"/>
    </xf>
    <xf numFmtId="1" fontId="4" fillId="37" borderId="18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" fontId="4" fillId="35" borderId="15" xfId="0" applyNumberFormat="1" applyFont="1" applyFill="1" applyBorder="1" applyAlignment="1">
      <alignment horizontal="center"/>
    </xf>
    <xf numFmtId="1" fontId="4" fillId="36" borderId="13" xfId="0" applyNumberFormat="1" applyFont="1" applyFill="1" applyBorder="1" applyAlignment="1">
      <alignment horizontal="center"/>
    </xf>
    <xf numFmtId="1" fontId="4" fillId="36" borderId="15" xfId="0" applyNumberFormat="1" applyFont="1" applyFill="1" applyBorder="1" applyAlignment="1">
      <alignment horizontal="center"/>
    </xf>
    <xf numFmtId="1" fontId="4" fillId="37" borderId="13" xfId="0" applyNumberFormat="1" applyFont="1" applyFill="1" applyBorder="1" applyAlignment="1">
      <alignment horizontal="center"/>
    </xf>
    <xf numFmtId="1" fontId="4" fillId="37" borderId="15" xfId="0" applyNumberFormat="1" applyFont="1" applyFill="1" applyBorder="1" applyAlignment="1">
      <alignment horizontal="center"/>
    </xf>
    <xf numFmtId="1" fontId="4" fillId="36" borderId="21" xfId="0" applyNumberFormat="1" applyFont="1" applyFill="1" applyBorder="1" applyAlignment="1">
      <alignment horizontal="center"/>
    </xf>
    <xf numFmtId="1" fontId="4" fillId="36" borderId="12" xfId="0" applyNumberFormat="1" applyFont="1" applyFill="1" applyBorder="1" applyAlignment="1">
      <alignment horizontal="center"/>
    </xf>
    <xf numFmtId="1" fontId="4" fillId="35" borderId="21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justify"/>
    </xf>
    <xf numFmtId="0" fontId="4" fillId="33" borderId="18" xfId="0" applyFont="1" applyFill="1" applyBorder="1" applyAlignment="1">
      <alignment horizontal="center"/>
    </xf>
    <xf numFmtId="1" fontId="4" fillId="38" borderId="19" xfId="0" applyNumberFormat="1" applyFont="1" applyFill="1" applyBorder="1" applyAlignment="1">
      <alignment horizontal="center"/>
    </xf>
    <xf numFmtId="1" fontId="4" fillId="38" borderId="18" xfId="0" applyNumberFormat="1" applyFont="1" applyFill="1" applyBorder="1" applyAlignment="1">
      <alignment horizontal="center"/>
    </xf>
    <xf numFmtId="1" fontId="4" fillId="38" borderId="13" xfId="0" applyNumberFormat="1" applyFont="1" applyFill="1" applyBorder="1" applyAlignment="1">
      <alignment horizontal="center"/>
    </xf>
    <xf numFmtId="1" fontId="4" fillId="38" borderId="15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16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3" fillId="4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40" borderId="26" xfId="0" applyFont="1" applyFill="1" applyBorder="1" applyAlignment="1">
      <alignment horizontal="center"/>
    </xf>
    <xf numFmtId="0" fontId="4" fillId="40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1" fontId="4" fillId="41" borderId="28" xfId="0" applyNumberFormat="1" applyFont="1" applyFill="1" applyBorder="1" applyAlignment="1">
      <alignment horizontal="center"/>
    </xf>
    <xf numFmtId="49" fontId="4" fillId="41" borderId="28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1" fontId="4" fillId="33" borderId="26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5</xdr:row>
      <xdr:rowOff>123825</xdr:rowOff>
    </xdr:from>
    <xdr:to>
      <xdr:col>20</xdr:col>
      <xdr:colOff>123825</xdr:colOff>
      <xdr:row>9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057275"/>
          <a:ext cx="19050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20</xdr:col>
      <xdr:colOff>447675</xdr:colOff>
      <xdr:row>5</xdr:row>
      <xdr:rowOff>47625</xdr:rowOff>
    </xdr:from>
    <xdr:to>
      <xdr:col>20</xdr:col>
      <xdr:colOff>1085850</xdr:colOff>
      <xdr:row>9</xdr:row>
      <xdr:rowOff>38100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81075"/>
          <a:ext cx="6381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7"/>
  <sheetViews>
    <sheetView tabSelected="1" zoomScalePageLayoutView="0" workbookViewId="0" topLeftCell="A1">
      <selection activeCell="B31" sqref="B31"/>
    </sheetView>
  </sheetViews>
  <sheetFormatPr defaultColWidth="11.57421875" defaultRowHeight="12.75"/>
  <cols>
    <col min="1" max="1" width="4.7109375" style="0" customWidth="1"/>
    <col min="2" max="15" width="5.57421875" style="0" customWidth="1"/>
    <col min="16" max="17" width="5.57421875" style="0" hidden="1" customWidth="1"/>
    <col min="18" max="18" width="1.57421875" style="0" customWidth="1"/>
    <col min="19" max="19" width="8.7109375" style="0" customWidth="1"/>
    <col min="20" max="20" width="18.8515625" style="0" bestFit="1" customWidth="1"/>
    <col min="21" max="21" width="18.57421875" style="0" bestFit="1" customWidth="1"/>
    <col min="22" max="22" width="12.28125" style="0" customWidth="1"/>
    <col min="23" max="23" width="1.57421875" style="0" customWidth="1"/>
    <col min="24" max="24" width="1.8515625" style="0" customWidth="1"/>
    <col min="25" max="25" width="11.57421875" style="2" customWidth="1"/>
    <col min="26" max="28" width="4.00390625" style="0" customWidth="1"/>
    <col min="29" max="29" width="3.8515625" style="0" customWidth="1"/>
    <col min="30" max="30" width="2.8515625" style="0" customWidth="1"/>
    <col min="31" max="31" width="2.57421875" style="0" customWidth="1"/>
    <col min="32" max="32" width="2.7109375" style="0" customWidth="1"/>
    <col min="33" max="33" width="3.140625" style="0" customWidth="1"/>
    <col min="34" max="34" width="2.7109375" style="0" customWidth="1"/>
    <col min="35" max="35" width="2.8515625" style="0" customWidth="1"/>
    <col min="36" max="36" width="8.8515625" style="0" bestFit="1" customWidth="1"/>
    <col min="37" max="37" width="5.28125" style="0" customWidth="1"/>
    <col min="38" max="53" width="2.00390625" style="0" hidden="1" customWidth="1"/>
    <col min="54" max="54" width="5.421875" style="2" hidden="1" customWidth="1"/>
    <col min="55" max="55" width="11.57421875" style="0" customWidth="1"/>
  </cols>
  <sheetData>
    <row r="1" spans="1:22" ht="12.75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S1" s="43"/>
      <c r="T1" s="43"/>
      <c r="U1" s="44"/>
      <c r="V1" s="44"/>
    </row>
    <row r="2" spans="1:22" ht="22.5" customHeight="1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S2" s="43"/>
      <c r="T2" s="43"/>
      <c r="U2" s="44"/>
      <c r="V2" s="44"/>
    </row>
    <row r="4" ht="12.75">
      <c r="A4" s="1" t="s">
        <v>0</v>
      </c>
    </row>
    <row r="5" ht="12.75">
      <c r="A5" t="s">
        <v>9</v>
      </c>
    </row>
    <row r="6" ht="12.75">
      <c r="A6" t="s">
        <v>1</v>
      </c>
    </row>
    <row r="7" ht="12.75">
      <c r="A7" t="s">
        <v>10</v>
      </c>
    </row>
    <row r="8" ht="12.75">
      <c r="A8" t="s">
        <v>2</v>
      </c>
    </row>
    <row r="9" ht="12.75">
      <c r="A9" t="s">
        <v>11</v>
      </c>
    </row>
    <row r="12" spans="1:37" ht="27.75">
      <c r="A12" s="3"/>
      <c r="B12" s="57">
        <v>1</v>
      </c>
      <c r="C12" s="57"/>
      <c r="D12" s="57">
        <v>2</v>
      </c>
      <c r="E12" s="57"/>
      <c r="F12" s="57">
        <v>3</v>
      </c>
      <c r="G12" s="57"/>
      <c r="H12" s="57">
        <v>4</v>
      </c>
      <c r="I12" s="57"/>
      <c r="J12" s="57">
        <v>5</v>
      </c>
      <c r="K12" s="57"/>
      <c r="L12" s="57">
        <v>6</v>
      </c>
      <c r="M12" s="57"/>
      <c r="N12" s="57">
        <v>7</v>
      </c>
      <c r="O12" s="57"/>
      <c r="P12" s="57">
        <v>8</v>
      </c>
      <c r="Q12" s="57"/>
      <c r="R12" s="4"/>
      <c r="S12" s="9" t="s">
        <v>3</v>
      </c>
      <c r="T12" s="58" t="s">
        <v>4</v>
      </c>
      <c r="U12" s="58"/>
      <c r="V12" s="10" t="s">
        <v>5</v>
      </c>
      <c r="W12" s="11"/>
      <c r="Y12" s="13"/>
      <c r="Z12" s="14" t="s">
        <v>12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33" t="s">
        <v>6</v>
      </c>
      <c r="AK12" s="34"/>
    </row>
    <row r="13" spans="1:54" ht="25.5">
      <c r="A13" s="59">
        <v>1</v>
      </c>
      <c r="B13" s="17"/>
      <c r="C13" s="18"/>
      <c r="D13" s="35">
        <v>16</v>
      </c>
      <c r="E13" s="36">
        <v>14</v>
      </c>
      <c r="F13" s="35">
        <v>5</v>
      </c>
      <c r="G13" s="36">
        <v>15</v>
      </c>
      <c r="H13" s="35">
        <v>15</v>
      </c>
      <c r="I13" s="36">
        <v>8</v>
      </c>
      <c r="J13" s="35">
        <v>15</v>
      </c>
      <c r="K13" s="36">
        <v>5</v>
      </c>
      <c r="L13" s="35">
        <v>10</v>
      </c>
      <c r="M13" s="36">
        <v>15</v>
      </c>
      <c r="N13" s="35">
        <v>16</v>
      </c>
      <c r="O13" s="36">
        <v>14</v>
      </c>
      <c r="P13" s="35"/>
      <c r="Q13" s="36"/>
      <c r="R13" s="5"/>
      <c r="S13" s="51">
        <f>BB13+BB14</f>
        <v>9</v>
      </c>
      <c r="T13" s="60">
        <f>B13+D13+F13+H13+J13+L13+N13+P13+B14+D14+F14+H14+J14+L14+N14+P14</f>
        <v>160</v>
      </c>
      <c r="U13" s="60">
        <f>C13+E13+G13+I13+K13+M13+O13+Q13+C14+E14+G14+I14+K14+M14+O14+Q14</f>
        <v>132</v>
      </c>
      <c r="V13" s="55" t="s">
        <v>32</v>
      </c>
      <c r="W13" s="12"/>
      <c r="Y13" s="56">
        <v>1</v>
      </c>
      <c r="Z13" s="45" t="s">
        <v>15</v>
      </c>
      <c r="AA13" s="46"/>
      <c r="AB13" s="46"/>
      <c r="AC13" s="46"/>
      <c r="AD13" s="46"/>
      <c r="AE13" s="46"/>
      <c r="AF13" s="46"/>
      <c r="AG13" s="46"/>
      <c r="AH13" s="46"/>
      <c r="AI13" s="47"/>
      <c r="AJ13" s="54">
        <f>T13-U13</f>
        <v>28</v>
      </c>
      <c r="AK13" s="5"/>
      <c r="AL13">
        <f>IF(B13&gt;C13,1,0)</f>
        <v>0</v>
      </c>
      <c r="AN13">
        <f>IF(D13&gt;E13,1,0)</f>
        <v>1</v>
      </c>
      <c r="AP13">
        <f>IF(F13&gt;G13,1,0)</f>
        <v>0</v>
      </c>
      <c r="AR13">
        <f>IF(H13&gt;I13,1,0)</f>
        <v>1</v>
      </c>
      <c r="AT13">
        <f>IF(J13&gt;K13,1,0)</f>
        <v>1</v>
      </c>
      <c r="AV13">
        <f>IF(L13&gt;M13,1,0)</f>
        <v>0</v>
      </c>
      <c r="AX13">
        <f>IF(N13&gt;O13,1,0)</f>
        <v>1</v>
      </c>
      <c r="AZ13">
        <f>IF(P13&gt;Q13,1,0)</f>
        <v>0</v>
      </c>
      <c r="BB13" s="39">
        <f>SUM(AL13:BA13)</f>
        <v>4</v>
      </c>
    </row>
    <row r="14" spans="1:54" ht="25.5">
      <c r="A14" s="59"/>
      <c r="B14" s="23"/>
      <c r="C14" s="24"/>
      <c r="D14" s="37">
        <v>15</v>
      </c>
      <c r="E14" s="38">
        <v>7</v>
      </c>
      <c r="F14" s="37">
        <v>7</v>
      </c>
      <c r="G14" s="38">
        <v>15</v>
      </c>
      <c r="H14" s="37">
        <v>15</v>
      </c>
      <c r="I14" s="38">
        <v>13</v>
      </c>
      <c r="J14" s="37">
        <v>15</v>
      </c>
      <c r="K14" s="38">
        <v>7</v>
      </c>
      <c r="L14" s="37">
        <v>16</v>
      </c>
      <c r="M14" s="38">
        <v>14</v>
      </c>
      <c r="N14" s="37">
        <v>15</v>
      </c>
      <c r="O14" s="38">
        <v>5</v>
      </c>
      <c r="P14" s="37"/>
      <c r="Q14" s="38"/>
      <c r="R14" s="5"/>
      <c r="S14" s="52"/>
      <c r="T14" s="61"/>
      <c r="U14" s="61"/>
      <c r="V14" s="55"/>
      <c r="W14" s="12"/>
      <c r="Y14" s="53"/>
      <c r="Z14" s="48" t="s">
        <v>16</v>
      </c>
      <c r="AA14" s="49"/>
      <c r="AB14" s="49"/>
      <c r="AC14" s="49"/>
      <c r="AD14" s="49"/>
      <c r="AE14" s="49"/>
      <c r="AF14" s="49"/>
      <c r="AG14" s="49"/>
      <c r="AH14" s="49"/>
      <c r="AI14" s="50"/>
      <c r="AJ14" s="54"/>
      <c r="AK14" s="5"/>
      <c r="AL14">
        <f>IF(B14&gt;C14,1,0)</f>
        <v>0</v>
      </c>
      <c r="AN14">
        <f>IF(D14&gt;E14,1,0)</f>
        <v>1</v>
      </c>
      <c r="AP14">
        <f>IF(F14&gt;G14,1,0)</f>
        <v>0</v>
      </c>
      <c r="AR14">
        <f>IF(H14&gt;I14,1,0)</f>
        <v>1</v>
      </c>
      <c r="AT14">
        <f>IF(J14&gt;K14,1,0)</f>
        <v>1</v>
      </c>
      <c r="AV14">
        <f>IF(L14&gt;M14,1,0)</f>
        <v>1</v>
      </c>
      <c r="AX14">
        <f>IF(N14&gt;O14,1,0)</f>
        <v>1</v>
      </c>
      <c r="AZ14">
        <f>IF(P14&gt;Q14,1,0)</f>
        <v>0</v>
      </c>
      <c r="BB14" s="39">
        <f aca="true" t="shared" si="0" ref="BB14:BB28">SUM(AL14:BA14)</f>
        <v>5</v>
      </c>
    </row>
    <row r="15" spans="1:54" ht="25.5">
      <c r="A15" s="59">
        <v>2</v>
      </c>
      <c r="B15" s="19">
        <f>E13</f>
        <v>14</v>
      </c>
      <c r="C15" s="20">
        <f>D13</f>
        <v>16</v>
      </c>
      <c r="D15" s="31"/>
      <c r="E15" s="32"/>
      <c r="F15" s="35">
        <v>9</v>
      </c>
      <c r="G15" s="36">
        <v>15</v>
      </c>
      <c r="H15" s="35">
        <v>15</v>
      </c>
      <c r="I15" s="36">
        <v>4</v>
      </c>
      <c r="J15" s="35">
        <v>15</v>
      </c>
      <c r="K15" s="36">
        <v>12</v>
      </c>
      <c r="L15" s="35">
        <v>15</v>
      </c>
      <c r="M15" s="36">
        <v>12</v>
      </c>
      <c r="N15" s="35">
        <v>15</v>
      </c>
      <c r="O15" s="36">
        <v>10</v>
      </c>
      <c r="P15" s="35"/>
      <c r="Q15" s="36"/>
      <c r="R15" s="5"/>
      <c r="S15" s="51">
        <f>BB15+BB16</f>
        <v>7</v>
      </c>
      <c r="T15" s="60">
        <f>B15+D15+F15+H15+J15+L15+N15+P15+B16+D16+F16+H16+J16+L16+N16+P16</f>
        <v>161</v>
      </c>
      <c r="U15" s="60">
        <f>C15+E15+G15+I15+K15+M15+O15+Q15+C16+E16+G16+I16+K16+M16+O16+Q16</f>
        <v>153</v>
      </c>
      <c r="V15" s="55" t="s">
        <v>33</v>
      </c>
      <c r="W15" s="12"/>
      <c r="Y15" s="53">
        <v>2</v>
      </c>
      <c r="Z15" s="45" t="s">
        <v>17</v>
      </c>
      <c r="AA15" s="46"/>
      <c r="AB15" s="46"/>
      <c r="AC15" s="46"/>
      <c r="AD15" s="46"/>
      <c r="AE15" s="46"/>
      <c r="AF15" s="46"/>
      <c r="AG15" s="46"/>
      <c r="AH15" s="46"/>
      <c r="AI15" s="47"/>
      <c r="AJ15" s="54">
        <f>T15-U15</f>
        <v>8</v>
      </c>
      <c r="AK15" s="5"/>
      <c r="AL15">
        <f aca="true" t="shared" si="1" ref="AL15:AL28">IF(B15&gt;C15,1,0)</f>
        <v>0</v>
      </c>
      <c r="AN15">
        <f aca="true" t="shared" si="2" ref="AN15:AN28">IF(D15&gt;E15,1,0)</f>
        <v>0</v>
      </c>
      <c r="AP15">
        <f aca="true" t="shared" si="3" ref="AP15:AP28">IF(F15&gt;G15,1,0)</f>
        <v>0</v>
      </c>
      <c r="AR15">
        <f aca="true" t="shared" si="4" ref="AR15:AR28">IF(H15&gt;I15,1,0)</f>
        <v>1</v>
      </c>
      <c r="AT15">
        <f aca="true" t="shared" si="5" ref="AT15:AT28">IF(J15&gt;K15,1,0)</f>
        <v>1</v>
      </c>
      <c r="AV15">
        <f aca="true" t="shared" si="6" ref="AV15:AV28">IF(L15&gt;M15,1,0)</f>
        <v>1</v>
      </c>
      <c r="AX15">
        <f aca="true" t="shared" si="7" ref="AX15:AX28">IF(N15&gt;O15,1,0)</f>
        <v>1</v>
      </c>
      <c r="AZ15">
        <f aca="true" t="shared" si="8" ref="AZ15:AZ28">IF(P15&gt;Q15,1,0)</f>
        <v>0</v>
      </c>
      <c r="BB15" s="39">
        <f t="shared" si="0"/>
        <v>4</v>
      </c>
    </row>
    <row r="16" spans="1:54" ht="25.5">
      <c r="A16" s="59"/>
      <c r="B16" s="25">
        <f>E14</f>
        <v>7</v>
      </c>
      <c r="C16" s="26">
        <f>D14</f>
        <v>15</v>
      </c>
      <c r="D16" s="23"/>
      <c r="E16" s="24"/>
      <c r="F16" s="37">
        <v>17</v>
      </c>
      <c r="G16" s="38">
        <v>19</v>
      </c>
      <c r="H16" s="37">
        <v>15</v>
      </c>
      <c r="I16" s="38">
        <v>11</v>
      </c>
      <c r="J16" s="37">
        <v>15</v>
      </c>
      <c r="K16" s="38">
        <v>12</v>
      </c>
      <c r="L16" s="37">
        <v>15</v>
      </c>
      <c r="M16" s="38">
        <v>12</v>
      </c>
      <c r="N16" s="37">
        <v>9</v>
      </c>
      <c r="O16" s="38">
        <v>15</v>
      </c>
      <c r="P16" s="37"/>
      <c r="Q16" s="38"/>
      <c r="R16" s="5"/>
      <c r="S16" s="52"/>
      <c r="T16" s="61"/>
      <c r="U16" s="61"/>
      <c r="V16" s="55"/>
      <c r="W16" s="12"/>
      <c r="Y16" s="53"/>
      <c r="Z16" s="48" t="s">
        <v>18</v>
      </c>
      <c r="AA16" s="49"/>
      <c r="AB16" s="49"/>
      <c r="AC16" s="49"/>
      <c r="AD16" s="49"/>
      <c r="AE16" s="49"/>
      <c r="AF16" s="49"/>
      <c r="AG16" s="49"/>
      <c r="AH16" s="49"/>
      <c r="AI16" s="50"/>
      <c r="AJ16" s="54"/>
      <c r="AK16" s="5"/>
      <c r="AL16">
        <f t="shared" si="1"/>
        <v>0</v>
      </c>
      <c r="AN16">
        <f t="shared" si="2"/>
        <v>0</v>
      </c>
      <c r="AP16">
        <f t="shared" si="3"/>
        <v>0</v>
      </c>
      <c r="AR16">
        <f t="shared" si="4"/>
        <v>1</v>
      </c>
      <c r="AT16">
        <f t="shared" si="5"/>
        <v>1</v>
      </c>
      <c r="AV16">
        <f t="shared" si="6"/>
        <v>1</v>
      </c>
      <c r="AX16">
        <f t="shared" si="7"/>
        <v>0</v>
      </c>
      <c r="AZ16">
        <f t="shared" si="8"/>
        <v>0</v>
      </c>
      <c r="BB16" s="39">
        <f t="shared" si="0"/>
        <v>3</v>
      </c>
    </row>
    <row r="17" spans="1:54" ht="25.5">
      <c r="A17" s="59">
        <v>3</v>
      </c>
      <c r="B17" s="19">
        <f>G13</f>
        <v>15</v>
      </c>
      <c r="C17" s="20">
        <f>F13</f>
        <v>5</v>
      </c>
      <c r="D17" s="29">
        <f>G15</f>
        <v>15</v>
      </c>
      <c r="E17" s="30">
        <f>F15</f>
        <v>9</v>
      </c>
      <c r="F17" s="31"/>
      <c r="G17" s="32"/>
      <c r="H17" s="35">
        <v>15</v>
      </c>
      <c r="I17" s="36">
        <v>5</v>
      </c>
      <c r="J17" s="35">
        <v>15</v>
      </c>
      <c r="K17" s="36">
        <v>7</v>
      </c>
      <c r="L17" s="35">
        <v>15</v>
      </c>
      <c r="M17" s="36">
        <v>5</v>
      </c>
      <c r="N17" s="35">
        <v>15</v>
      </c>
      <c r="O17" s="36">
        <v>7</v>
      </c>
      <c r="P17" s="35"/>
      <c r="Q17" s="36"/>
      <c r="R17" s="5"/>
      <c r="S17" s="51">
        <f>BB17+BB18</f>
        <v>12</v>
      </c>
      <c r="T17" s="60">
        <f>B17+D17+F17+H17+J17+L17+N17+P17+B18+D18+F18+H18+J18+L18+N18+P18</f>
        <v>184</v>
      </c>
      <c r="U17" s="60">
        <f>C17+E17+G17+I17+K17+M17+O17+Q17+C18+E18+G18+I18+K18+M18+O18+Q18</f>
        <v>93</v>
      </c>
      <c r="V17" s="55" t="s">
        <v>28</v>
      </c>
      <c r="W17" s="12"/>
      <c r="Y17" s="53">
        <v>3</v>
      </c>
      <c r="Z17" s="45" t="s">
        <v>8</v>
      </c>
      <c r="AA17" s="46"/>
      <c r="AB17" s="46"/>
      <c r="AC17" s="46"/>
      <c r="AD17" s="46"/>
      <c r="AE17" s="46"/>
      <c r="AF17" s="46"/>
      <c r="AG17" s="46"/>
      <c r="AH17" s="46"/>
      <c r="AI17" s="47"/>
      <c r="AJ17" s="54">
        <f>T17-U17</f>
        <v>91</v>
      </c>
      <c r="AK17" s="5"/>
      <c r="AL17">
        <f t="shared" si="1"/>
        <v>1</v>
      </c>
      <c r="AN17">
        <f t="shared" si="2"/>
        <v>1</v>
      </c>
      <c r="AP17">
        <f t="shared" si="3"/>
        <v>0</v>
      </c>
      <c r="AR17">
        <f t="shared" si="4"/>
        <v>1</v>
      </c>
      <c r="AT17">
        <f t="shared" si="5"/>
        <v>1</v>
      </c>
      <c r="AV17">
        <f t="shared" si="6"/>
        <v>1</v>
      </c>
      <c r="AX17">
        <f t="shared" si="7"/>
        <v>1</v>
      </c>
      <c r="AZ17">
        <f t="shared" si="8"/>
        <v>0</v>
      </c>
      <c r="BB17" s="39">
        <f t="shared" si="0"/>
        <v>6</v>
      </c>
    </row>
    <row r="18" spans="1:54" ht="25.5">
      <c r="A18" s="59"/>
      <c r="B18" s="25">
        <f>G14</f>
        <v>15</v>
      </c>
      <c r="C18" s="26">
        <f>F14</f>
        <v>7</v>
      </c>
      <c r="D18" s="25">
        <f>G16</f>
        <v>19</v>
      </c>
      <c r="E18" s="26">
        <f>F16</f>
        <v>17</v>
      </c>
      <c r="F18" s="23"/>
      <c r="G18" s="24"/>
      <c r="H18" s="37">
        <v>15</v>
      </c>
      <c r="I18" s="38">
        <v>7</v>
      </c>
      <c r="J18" s="37">
        <v>15</v>
      </c>
      <c r="K18" s="38">
        <v>9</v>
      </c>
      <c r="L18" s="37">
        <v>15</v>
      </c>
      <c r="M18" s="38">
        <v>7</v>
      </c>
      <c r="N18" s="37">
        <v>15</v>
      </c>
      <c r="O18" s="38">
        <v>8</v>
      </c>
      <c r="P18" s="37"/>
      <c r="Q18" s="38"/>
      <c r="R18" s="5"/>
      <c r="S18" s="52"/>
      <c r="T18" s="61"/>
      <c r="U18" s="61"/>
      <c r="V18" s="55"/>
      <c r="W18" s="12"/>
      <c r="Y18" s="53"/>
      <c r="Z18" s="48" t="s">
        <v>7</v>
      </c>
      <c r="AA18" s="49"/>
      <c r="AB18" s="49"/>
      <c r="AC18" s="49"/>
      <c r="AD18" s="49"/>
      <c r="AE18" s="49"/>
      <c r="AF18" s="49"/>
      <c r="AG18" s="49"/>
      <c r="AH18" s="49"/>
      <c r="AI18" s="50"/>
      <c r="AJ18" s="54"/>
      <c r="AK18" s="5"/>
      <c r="AL18">
        <f t="shared" si="1"/>
        <v>1</v>
      </c>
      <c r="AN18">
        <f t="shared" si="2"/>
        <v>1</v>
      </c>
      <c r="AP18">
        <f t="shared" si="3"/>
        <v>0</v>
      </c>
      <c r="AR18">
        <f t="shared" si="4"/>
        <v>1</v>
      </c>
      <c r="AT18">
        <f t="shared" si="5"/>
        <v>1</v>
      </c>
      <c r="AV18">
        <f t="shared" si="6"/>
        <v>1</v>
      </c>
      <c r="AX18">
        <f t="shared" si="7"/>
        <v>1</v>
      </c>
      <c r="AZ18">
        <f t="shared" si="8"/>
        <v>0</v>
      </c>
      <c r="BB18" s="39">
        <f t="shared" si="0"/>
        <v>6</v>
      </c>
    </row>
    <row r="19" spans="1:54" ht="25.5">
      <c r="A19" s="59">
        <v>4</v>
      </c>
      <c r="B19" s="19">
        <f>I13</f>
        <v>8</v>
      </c>
      <c r="C19" s="20">
        <f>H13</f>
        <v>15</v>
      </c>
      <c r="D19" s="19">
        <f>I15</f>
        <v>4</v>
      </c>
      <c r="E19" s="20">
        <f>H15</f>
        <v>15</v>
      </c>
      <c r="F19" s="19">
        <f>I17</f>
        <v>5</v>
      </c>
      <c r="G19" s="20">
        <f>H17</f>
        <v>15</v>
      </c>
      <c r="H19" s="17"/>
      <c r="I19" s="18"/>
      <c r="J19" s="35">
        <v>15</v>
      </c>
      <c r="K19" s="36">
        <v>13</v>
      </c>
      <c r="L19" s="35">
        <v>13</v>
      </c>
      <c r="M19" s="36">
        <v>15</v>
      </c>
      <c r="N19" s="35">
        <v>9</v>
      </c>
      <c r="O19" s="36">
        <v>15</v>
      </c>
      <c r="P19" s="35"/>
      <c r="Q19" s="36"/>
      <c r="R19" s="5"/>
      <c r="S19" s="51">
        <f>BB19+BB20</f>
        <v>2</v>
      </c>
      <c r="T19" s="60">
        <f>B19+D19+F19+H19+J19+L19+N19+P19+B20+D20+F20+H20+J20+L20+N20+P20</f>
        <v>121</v>
      </c>
      <c r="U19" s="60">
        <f>C19+E19+G19+I19+K19+M19+O19+Q19+C20+E20+G20+I20+K20+M20+O20+Q20</f>
        <v>175</v>
      </c>
      <c r="V19" s="55" t="s">
        <v>30</v>
      </c>
      <c r="W19" s="12"/>
      <c r="Y19" s="53">
        <v>4</v>
      </c>
      <c r="Z19" s="45" t="s">
        <v>25</v>
      </c>
      <c r="AA19" s="46"/>
      <c r="AB19" s="46"/>
      <c r="AC19" s="46"/>
      <c r="AD19" s="46"/>
      <c r="AE19" s="46"/>
      <c r="AF19" s="46"/>
      <c r="AG19" s="46"/>
      <c r="AH19" s="46"/>
      <c r="AI19" s="47"/>
      <c r="AJ19" s="54">
        <f>T19-U19</f>
        <v>-54</v>
      </c>
      <c r="AK19" s="5"/>
      <c r="AL19">
        <f t="shared" si="1"/>
        <v>0</v>
      </c>
      <c r="AN19">
        <f t="shared" si="2"/>
        <v>0</v>
      </c>
      <c r="AP19">
        <f t="shared" si="3"/>
        <v>0</v>
      </c>
      <c r="AR19">
        <f t="shared" si="4"/>
        <v>0</v>
      </c>
      <c r="AT19">
        <f t="shared" si="5"/>
        <v>1</v>
      </c>
      <c r="AV19">
        <f t="shared" si="6"/>
        <v>0</v>
      </c>
      <c r="AX19">
        <f t="shared" si="7"/>
        <v>0</v>
      </c>
      <c r="AZ19">
        <f t="shared" si="8"/>
        <v>0</v>
      </c>
      <c r="BB19" s="39">
        <f t="shared" si="0"/>
        <v>1</v>
      </c>
    </row>
    <row r="20" spans="1:54" ht="25.5">
      <c r="A20" s="59"/>
      <c r="B20" s="25">
        <f>I14</f>
        <v>13</v>
      </c>
      <c r="C20" s="26">
        <f>H14</f>
        <v>15</v>
      </c>
      <c r="D20" s="25">
        <f>I16</f>
        <v>11</v>
      </c>
      <c r="E20" s="26">
        <f>H16</f>
        <v>15</v>
      </c>
      <c r="F20" s="25">
        <f>I18</f>
        <v>7</v>
      </c>
      <c r="G20" s="26">
        <f>H18</f>
        <v>15</v>
      </c>
      <c r="H20" s="23"/>
      <c r="I20" s="24"/>
      <c r="J20" s="37">
        <v>15</v>
      </c>
      <c r="K20" s="38">
        <v>12</v>
      </c>
      <c r="L20" s="37">
        <v>12</v>
      </c>
      <c r="M20" s="38">
        <v>15</v>
      </c>
      <c r="N20" s="37">
        <v>9</v>
      </c>
      <c r="O20" s="38">
        <v>15</v>
      </c>
      <c r="P20" s="37"/>
      <c r="Q20" s="38"/>
      <c r="R20" s="5"/>
      <c r="S20" s="52"/>
      <c r="T20" s="61"/>
      <c r="U20" s="61"/>
      <c r="V20" s="55"/>
      <c r="W20" s="12"/>
      <c r="Y20" s="53"/>
      <c r="Z20" s="48" t="s">
        <v>26</v>
      </c>
      <c r="AA20" s="49"/>
      <c r="AB20" s="49"/>
      <c r="AC20" s="49"/>
      <c r="AD20" s="49"/>
      <c r="AE20" s="49"/>
      <c r="AF20" s="49"/>
      <c r="AG20" s="49"/>
      <c r="AH20" s="49"/>
      <c r="AI20" s="50"/>
      <c r="AJ20" s="54"/>
      <c r="AK20" s="5"/>
      <c r="AL20">
        <f t="shared" si="1"/>
        <v>0</v>
      </c>
      <c r="AN20">
        <f t="shared" si="2"/>
        <v>0</v>
      </c>
      <c r="AP20">
        <f t="shared" si="3"/>
        <v>0</v>
      </c>
      <c r="AR20">
        <f t="shared" si="4"/>
        <v>0</v>
      </c>
      <c r="AT20">
        <f t="shared" si="5"/>
        <v>1</v>
      </c>
      <c r="AV20">
        <f t="shared" si="6"/>
        <v>0</v>
      </c>
      <c r="AX20">
        <f t="shared" si="7"/>
        <v>0</v>
      </c>
      <c r="AZ20">
        <f t="shared" si="8"/>
        <v>0</v>
      </c>
      <c r="BB20" s="39">
        <f t="shared" si="0"/>
        <v>1</v>
      </c>
    </row>
    <row r="21" spans="1:54" ht="25.5">
      <c r="A21" s="59">
        <v>5</v>
      </c>
      <c r="B21" s="19">
        <f>K13</f>
        <v>5</v>
      </c>
      <c r="C21" s="20">
        <f>J13</f>
        <v>15</v>
      </c>
      <c r="D21" s="19">
        <f>K15</f>
        <v>12</v>
      </c>
      <c r="E21" s="20">
        <f>J15</f>
        <v>15</v>
      </c>
      <c r="F21" s="19">
        <f>K17</f>
        <v>7</v>
      </c>
      <c r="G21" s="20">
        <f>J17</f>
        <v>15</v>
      </c>
      <c r="H21" s="19">
        <f>K19</f>
        <v>13</v>
      </c>
      <c r="I21" s="20">
        <f>J19</f>
        <v>15</v>
      </c>
      <c r="J21" s="17"/>
      <c r="K21" s="18"/>
      <c r="L21" s="35">
        <v>5</v>
      </c>
      <c r="M21" s="36">
        <v>15</v>
      </c>
      <c r="N21" s="35">
        <v>12</v>
      </c>
      <c r="O21" s="36">
        <v>15</v>
      </c>
      <c r="P21" s="35"/>
      <c r="Q21" s="36"/>
      <c r="R21" s="5"/>
      <c r="S21" s="51">
        <f>BB21+BB22</f>
        <v>0</v>
      </c>
      <c r="T21" s="60">
        <f>B21+D21+F21+H21+J21+L21+N21+P21+B22+D22+F22+H22+J22+L22+N22+P22</f>
        <v>110</v>
      </c>
      <c r="U21" s="60">
        <f>C21+E21+G21+I21+K21+M21+O21+Q21+C22+E22+G22+I22+K22+M22+O22+Q22</f>
        <v>180</v>
      </c>
      <c r="V21" s="55" t="s">
        <v>29</v>
      </c>
      <c r="W21" s="12"/>
      <c r="Y21" s="53">
        <v>5</v>
      </c>
      <c r="Z21" s="45" t="s">
        <v>19</v>
      </c>
      <c r="AA21" s="46"/>
      <c r="AB21" s="46"/>
      <c r="AC21" s="46"/>
      <c r="AD21" s="46"/>
      <c r="AE21" s="46"/>
      <c r="AF21" s="46"/>
      <c r="AG21" s="46"/>
      <c r="AH21" s="46"/>
      <c r="AI21" s="47"/>
      <c r="AJ21" s="54">
        <f>T21-U21</f>
        <v>-70</v>
      </c>
      <c r="AK21" s="5"/>
      <c r="AL21">
        <f t="shared" si="1"/>
        <v>0</v>
      </c>
      <c r="AN21">
        <f t="shared" si="2"/>
        <v>0</v>
      </c>
      <c r="AP21">
        <f t="shared" si="3"/>
        <v>0</v>
      </c>
      <c r="AR21">
        <f t="shared" si="4"/>
        <v>0</v>
      </c>
      <c r="AT21">
        <f t="shared" si="5"/>
        <v>0</v>
      </c>
      <c r="AV21">
        <f t="shared" si="6"/>
        <v>0</v>
      </c>
      <c r="AX21">
        <f t="shared" si="7"/>
        <v>0</v>
      </c>
      <c r="AZ21">
        <f t="shared" si="8"/>
        <v>0</v>
      </c>
      <c r="BB21" s="39">
        <f t="shared" si="0"/>
        <v>0</v>
      </c>
    </row>
    <row r="22" spans="1:54" ht="25.5">
      <c r="A22" s="59"/>
      <c r="B22" s="25">
        <f>K14</f>
        <v>7</v>
      </c>
      <c r="C22" s="26">
        <f>J14</f>
        <v>15</v>
      </c>
      <c r="D22" s="25">
        <f>K16</f>
        <v>12</v>
      </c>
      <c r="E22" s="26">
        <f>J16</f>
        <v>15</v>
      </c>
      <c r="F22" s="25">
        <f>K18</f>
        <v>9</v>
      </c>
      <c r="G22" s="26">
        <f>J18</f>
        <v>15</v>
      </c>
      <c r="H22" s="25">
        <f>K20</f>
        <v>12</v>
      </c>
      <c r="I22" s="26">
        <f>J20</f>
        <v>15</v>
      </c>
      <c r="J22" s="23"/>
      <c r="K22" s="24"/>
      <c r="L22" s="37">
        <v>5</v>
      </c>
      <c r="M22" s="38">
        <v>15</v>
      </c>
      <c r="N22" s="37">
        <v>11</v>
      </c>
      <c r="O22" s="38">
        <v>15</v>
      </c>
      <c r="P22" s="37"/>
      <c r="Q22" s="38"/>
      <c r="R22" s="5"/>
      <c r="S22" s="52"/>
      <c r="T22" s="61"/>
      <c r="U22" s="61"/>
      <c r="V22" s="55"/>
      <c r="W22" s="12"/>
      <c r="Y22" s="53"/>
      <c r="Z22" s="48" t="s">
        <v>20</v>
      </c>
      <c r="AA22" s="49"/>
      <c r="AB22" s="49"/>
      <c r="AC22" s="49"/>
      <c r="AD22" s="49"/>
      <c r="AE22" s="49"/>
      <c r="AF22" s="49"/>
      <c r="AG22" s="49"/>
      <c r="AH22" s="49"/>
      <c r="AI22" s="50"/>
      <c r="AJ22" s="54"/>
      <c r="AK22" s="5"/>
      <c r="AL22">
        <f t="shared" si="1"/>
        <v>0</v>
      </c>
      <c r="AN22">
        <f t="shared" si="2"/>
        <v>0</v>
      </c>
      <c r="AP22">
        <f t="shared" si="3"/>
        <v>0</v>
      </c>
      <c r="AR22">
        <f t="shared" si="4"/>
        <v>0</v>
      </c>
      <c r="AT22">
        <f t="shared" si="5"/>
        <v>0</v>
      </c>
      <c r="AV22">
        <f t="shared" si="6"/>
        <v>0</v>
      </c>
      <c r="AX22">
        <f t="shared" si="7"/>
        <v>0</v>
      </c>
      <c r="AZ22">
        <f t="shared" si="8"/>
        <v>0</v>
      </c>
      <c r="BB22" s="39">
        <f t="shared" si="0"/>
        <v>0</v>
      </c>
    </row>
    <row r="23" spans="1:54" ht="25.5">
      <c r="A23" s="59">
        <v>6</v>
      </c>
      <c r="B23" s="21">
        <f>M13</f>
        <v>15</v>
      </c>
      <c r="C23" s="22">
        <f>L13</f>
        <v>10</v>
      </c>
      <c r="D23" s="21">
        <f>M15</f>
        <v>12</v>
      </c>
      <c r="E23" s="22">
        <f>L15</f>
        <v>15</v>
      </c>
      <c r="F23" s="21">
        <f>M17</f>
        <v>5</v>
      </c>
      <c r="G23" s="22">
        <f>L17</f>
        <v>15</v>
      </c>
      <c r="H23" s="21">
        <f>M19</f>
        <v>15</v>
      </c>
      <c r="I23" s="22">
        <f>L19</f>
        <v>13</v>
      </c>
      <c r="J23" s="21">
        <f>M21</f>
        <v>15</v>
      </c>
      <c r="K23" s="22">
        <f>L21</f>
        <v>5</v>
      </c>
      <c r="L23" s="17"/>
      <c r="M23" s="18"/>
      <c r="N23" s="35">
        <v>15</v>
      </c>
      <c r="O23" s="36">
        <v>9</v>
      </c>
      <c r="P23" s="35"/>
      <c r="Q23" s="36"/>
      <c r="R23" s="5"/>
      <c r="S23" s="51">
        <f>BB23+BB24</f>
        <v>7</v>
      </c>
      <c r="T23" s="60">
        <f>B23+D23+F23+H23+J23+L23+N23+P23+B24+D24+F24+H24+J24+L24+N24+P24</f>
        <v>155</v>
      </c>
      <c r="U23" s="60">
        <f>C23+E23+G23+I23+K23+M23+O23+Q23+C24+E24+G24+I24+K24+M24+O24+Q24</f>
        <v>140</v>
      </c>
      <c r="V23" s="55" t="s">
        <v>34</v>
      </c>
      <c r="W23" s="12"/>
      <c r="Y23" s="53">
        <v>6</v>
      </c>
      <c r="Z23" s="45" t="s">
        <v>21</v>
      </c>
      <c r="AA23" s="46"/>
      <c r="AB23" s="46"/>
      <c r="AC23" s="46"/>
      <c r="AD23" s="46"/>
      <c r="AE23" s="46"/>
      <c r="AF23" s="46"/>
      <c r="AG23" s="46"/>
      <c r="AH23" s="46"/>
      <c r="AI23" s="47"/>
      <c r="AJ23" s="54">
        <f>T23-U23</f>
        <v>15</v>
      </c>
      <c r="AK23" s="5"/>
      <c r="AL23">
        <f t="shared" si="1"/>
        <v>1</v>
      </c>
      <c r="AN23">
        <f t="shared" si="2"/>
        <v>0</v>
      </c>
      <c r="AP23">
        <f t="shared" si="3"/>
        <v>0</v>
      </c>
      <c r="AR23">
        <f t="shared" si="4"/>
        <v>1</v>
      </c>
      <c r="AT23">
        <f t="shared" si="5"/>
        <v>1</v>
      </c>
      <c r="AV23">
        <f t="shared" si="6"/>
        <v>0</v>
      </c>
      <c r="AX23">
        <f t="shared" si="7"/>
        <v>1</v>
      </c>
      <c r="AZ23">
        <f t="shared" si="8"/>
        <v>0</v>
      </c>
      <c r="BB23" s="39">
        <f t="shared" si="0"/>
        <v>4</v>
      </c>
    </row>
    <row r="24" spans="1:54" ht="25.5">
      <c r="A24" s="59"/>
      <c r="B24" s="27">
        <f>M14</f>
        <v>14</v>
      </c>
      <c r="C24" s="28">
        <f>L14</f>
        <v>16</v>
      </c>
      <c r="D24" s="27">
        <f>M16</f>
        <v>12</v>
      </c>
      <c r="E24" s="28">
        <f>L16</f>
        <v>15</v>
      </c>
      <c r="F24" s="27">
        <f>M18</f>
        <v>7</v>
      </c>
      <c r="G24" s="28">
        <f>L18</f>
        <v>15</v>
      </c>
      <c r="H24" s="27">
        <f>M20</f>
        <v>15</v>
      </c>
      <c r="I24" s="28">
        <f>L20</f>
        <v>12</v>
      </c>
      <c r="J24" s="27">
        <f>M22</f>
        <v>15</v>
      </c>
      <c r="K24" s="28">
        <f>L22</f>
        <v>5</v>
      </c>
      <c r="L24" s="23"/>
      <c r="M24" s="24"/>
      <c r="N24" s="37">
        <v>15</v>
      </c>
      <c r="O24" s="38">
        <v>10</v>
      </c>
      <c r="P24" s="37"/>
      <c r="Q24" s="38"/>
      <c r="R24" s="5"/>
      <c r="S24" s="52"/>
      <c r="T24" s="61"/>
      <c r="U24" s="61"/>
      <c r="V24" s="55"/>
      <c r="W24" s="12"/>
      <c r="Y24" s="53"/>
      <c r="Z24" s="48" t="s">
        <v>22</v>
      </c>
      <c r="AA24" s="49"/>
      <c r="AB24" s="49"/>
      <c r="AC24" s="49"/>
      <c r="AD24" s="49"/>
      <c r="AE24" s="49"/>
      <c r="AF24" s="49"/>
      <c r="AG24" s="49"/>
      <c r="AH24" s="49"/>
      <c r="AI24" s="50"/>
      <c r="AJ24" s="54"/>
      <c r="AK24" s="5"/>
      <c r="AL24">
        <f t="shared" si="1"/>
        <v>0</v>
      </c>
      <c r="AN24">
        <f t="shared" si="2"/>
        <v>0</v>
      </c>
      <c r="AP24">
        <f t="shared" si="3"/>
        <v>0</v>
      </c>
      <c r="AR24">
        <f t="shared" si="4"/>
        <v>1</v>
      </c>
      <c r="AT24">
        <f t="shared" si="5"/>
        <v>1</v>
      </c>
      <c r="AV24">
        <f t="shared" si="6"/>
        <v>0</v>
      </c>
      <c r="AX24">
        <f t="shared" si="7"/>
        <v>1</v>
      </c>
      <c r="AZ24">
        <f t="shared" si="8"/>
        <v>0</v>
      </c>
      <c r="BB24" s="39">
        <f t="shared" si="0"/>
        <v>3</v>
      </c>
    </row>
    <row r="25" spans="1:54" ht="25.5">
      <c r="A25" s="59">
        <v>7</v>
      </c>
      <c r="B25" s="21">
        <f>O13</f>
        <v>14</v>
      </c>
      <c r="C25" s="22">
        <f>N13</f>
        <v>16</v>
      </c>
      <c r="D25" s="21">
        <f>O15</f>
        <v>10</v>
      </c>
      <c r="E25" s="22">
        <f>N15</f>
        <v>15</v>
      </c>
      <c r="F25" s="21">
        <f>O17</f>
        <v>7</v>
      </c>
      <c r="G25" s="22">
        <f>N17</f>
        <v>15</v>
      </c>
      <c r="H25" s="21">
        <f>O19</f>
        <v>15</v>
      </c>
      <c r="I25" s="22">
        <f>N19</f>
        <v>9</v>
      </c>
      <c r="J25" s="21">
        <f>O21</f>
        <v>15</v>
      </c>
      <c r="K25" s="22">
        <f>N21</f>
        <v>12</v>
      </c>
      <c r="L25" s="21">
        <f>O23</f>
        <v>9</v>
      </c>
      <c r="M25" s="22">
        <f>N23</f>
        <v>15</v>
      </c>
      <c r="N25" s="17"/>
      <c r="O25" s="18"/>
      <c r="P25" s="35"/>
      <c r="Q25" s="36"/>
      <c r="R25" s="5"/>
      <c r="S25" s="51">
        <f>BB25+BB26</f>
        <v>5</v>
      </c>
      <c r="T25" s="60">
        <f>B25+D25+F25+H25+J25+L25+N25+P25+B26+D26+F26+H26+J26+L26+N26+P26</f>
        <v>138</v>
      </c>
      <c r="U25" s="60">
        <f>C25+E25+G25+I25+K25+M25+O25+Q25+C26+E26+G26+I26+K26+M26+O26+Q26</f>
        <v>156</v>
      </c>
      <c r="V25" s="55" t="s">
        <v>31</v>
      </c>
      <c r="W25" s="12"/>
      <c r="Y25" s="53">
        <v>7</v>
      </c>
      <c r="Z25" s="45" t="s">
        <v>23</v>
      </c>
      <c r="AA25" s="46"/>
      <c r="AB25" s="46"/>
      <c r="AC25" s="46"/>
      <c r="AD25" s="46"/>
      <c r="AE25" s="46"/>
      <c r="AF25" s="46"/>
      <c r="AG25" s="46"/>
      <c r="AH25" s="46"/>
      <c r="AI25" s="47"/>
      <c r="AJ25" s="54">
        <f>T25-U25</f>
        <v>-18</v>
      </c>
      <c r="AK25" s="5"/>
      <c r="AL25">
        <f t="shared" si="1"/>
        <v>0</v>
      </c>
      <c r="AN25">
        <f t="shared" si="2"/>
        <v>0</v>
      </c>
      <c r="AP25">
        <f t="shared" si="3"/>
        <v>0</v>
      </c>
      <c r="AR25">
        <f t="shared" si="4"/>
        <v>1</v>
      </c>
      <c r="AT25">
        <f t="shared" si="5"/>
        <v>1</v>
      </c>
      <c r="AV25">
        <f t="shared" si="6"/>
        <v>0</v>
      </c>
      <c r="AX25">
        <f t="shared" si="7"/>
        <v>0</v>
      </c>
      <c r="AZ25">
        <f t="shared" si="8"/>
        <v>0</v>
      </c>
      <c r="BB25" s="39">
        <f t="shared" si="0"/>
        <v>2</v>
      </c>
    </row>
    <row r="26" spans="1:54" ht="25.5">
      <c r="A26" s="59"/>
      <c r="B26" s="27">
        <f>O14</f>
        <v>5</v>
      </c>
      <c r="C26" s="28">
        <f>N14</f>
        <v>15</v>
      </c>
      <c r="D26" s="27">
        <f>O16</f>
        <v>15</v>
      </c>
      <c r="E26" s="28">
        <f>N16</f>
        <v>9</v>
      </c>
      <c r="F26" s="27">
        <f>O18</f>
        <v>8</v>
      </c>
      <c r="G26" s="28">
        <f>N18</f>
        <v>15</v>
      </c>
      <c r="H26" s="27">
        <f>O20</f>
        <v>15</v>
      </c>
      <c r="I26" s="28">
        <f>N20</f>
        <v>9</v>
      </c>
      <c r="J26" s="27">
        <f>O22</f>
        <v>15</v>
      </c>
      <c r="K26" s="28">
        <f>N22</f>
        <v>11</v>
      </c>
      <c r="L26" s="27">
        <f>O24</f>
        <v>10</v>
      </c>
      <c r="M26" s="28">
        <f>N24</f>
        <v>15</v>
      </c>
      <c r="N26" s="23"/>
      <c r="O26" s="24"/>
      <c r="P26" s="37"/>
      <c r="Q26" s="38"/>
      <c r="R26" s="5"/>
      <c r="S26" s="52"/>
      <c r="T26" s="61"/>
      <c r="U26" s="61"/>
      <c r="V26" s="55"/>
      <c r="W26" s="12"/>
      <c r="Y26" s="53"/>
      <c r="Z26" s="48" t="s">
        <v>24</v>
      </c>
      <c r="AA26" s="49"/>
      <c r="AB26" s="49"/>
      <c r="AC26" s="49"/>
      <c r="AD26" s="49"/>
      <c r="AE26" s="49"/>
      <c r="AF26" s="49"/>
      <c r="AG26" s="49"/>
      <c r="AH26" s="49"/>
      <c r="AI26" s="50"/>
      <c r="AJ26" s="54"/>
      <c r="AK26" s="5"/>
      <c r="AL26">
        <f t="shared" si="1"/>
        <v>0</v>
      </c>
      <c r="AN26">
        <f t="shared" si="2"/>
        <v>1</v>
      </c>
      <c r="AP26">
        <f t="shared" si="3"/>
        <v>0</v>
      </c>
      <c r="AR26">
        <f t="shared" si="4"/>
        <v>1</v>
      </c>
      <c r="AT26">
        <f t="shared" si="5"/>
        <v>1</v>
      </c>
      <c r="AV26">
        <f t="shared" si="6"/>
        <v>0</v>
      </c>
      <c r="AX26">
        <f t="shared" si="7"/>
        <v>0</v>
      </c>
      <c r="AZ26">
        <f t="shared" si="8"/>
        <v>0</v>
      </c>
      <c r="BB26" s="39">
        <f t="shared" si="0"/>
        <v>3</v>
      </c>
    </row>
    <row r="27" spans="1:54" ht="25.5" hidden="1">
      <c r="A27" s="59">
        <v>8</v>
      </c>
      <c r="B27" s="21">
        <f>Q13</f>
        <v>0</v>
      </c>
      <c r="C27" s="22">
        <f>P13</f>
        <v>0</v>
      </c>
      <c r="D27" s="21">
        <f>Q15</f>
        <v>0</v>
      </c>
      <c r="E27" s="22">
        <f>P15</f>
        <v>0</v>
      </c>
      <c r="F27" s="21">
        <f>Q17</f>
        <v>0</v>
      </c>
      <c r="G27" s="22">
        <f>P17</f>
        <v>0</v>
      </c>
      <c r="H27" s="21">
        <f>Q19</f>
        <v>0</v>
      </c>
      <c r="I27" s="22">
        <f>P19</f>
        <v>0</v>
      </c>
      <c r="J27" s="21">
        <f>Q21</f>
        <v>0</v>
      </c>
      <c r="K27" s="22">
        <f>P21</f>
        <v>0</v>
      </c>
      <c r="L27" s="21">
        <f>Q23</f>
        <v>0</v>
      </c>
      <c r="M27" s="22">
        <f>P23</f>
        <v>0</v>
      </c>
      <c r="N27" s="21">
        <f>Q25</f>
        <v>0</v>
      </c>
      <c r="O27" s="22">
        <f>P25</f>
        <v>0</v>
      </c>
      <c r="P27" s="17"/>
      <c r="Q27" s="18"/>
      <c r="R27" s="5"/>
      <c r="S27" s="51">
        <f>BB27+BB28</f>
        <v>0</v>
      </c>
      <c r="T27" s="60">
        <f>B27+D27+F27+H27+J27+L27+N27+P27+B28+D28+F28+H28+J28+L28+N28+P28</f>
        <v>0</v>
      </c>
      <c r="U27" s="60">
        <f>C27+E27+G27+I27+K27+M27+O27+Q27+C28+E28+G28+I28+K28+M28+O28+Q28</f>
        <v>0</v>
      </c>
      <c r="V27" s="55"/>
      <c r="W27" s="12"/>
      <c r="Y27" s="53">
        <v>8</v>
      </c>
      <c r="Z27" s="45"/>
      <c r="AA27" s="46"/>
      <c r="AB27" s="46"/>
      <c r="AC27" s="46"/>
      <c r="AD27" s="46"/>
      <c r="AE27" s="46"/>
      <c r="AF27" s="46"/>
      <c r="AG27" s="46"/>
      <c r="AH27" s="46"/>
      <c r="AI27" s="47"/>
      <c r="AJ27" s="54">
        <f>T27-U27</f>
        <v>0</v>
      </c>
      <c r="AK27" s="5"/>
      <c r="AL27">
        <f t="shared" si="1"/>
        <v>0</v>
      </c>
      <c r="AN27">
        <f t="shared" si="2"/>
        <v>0</v>
      </c>
      <c r="AP27">
        <f t="shared" si="3"/>
        <v>0</v>
      </c>
      <c r="AR27">
        <f t="shared" si="4"/>
        <v>0</v>
      </c>
      <c r="AT27">
        <f t="shared" si="5"/>
        <v>0</v>
      </c>
      <c r="AV27">
        <f t="shared" si="6"/>
        <v>0</v>
      </c>
      <c r="AX27">
        <f t="shared" si="7"/>
        <v>0</v>
      </c>
      <c r="AZ27">
        <f t="shared" si="8"/>
        <v>0</v>
      </c>
      <c r="BB27" s="39">
        <f t="shared" si="0"/>
        <v>0</v>
      </c>
    </row>
    <row r="28" spans="1:54" ht="25.5" hidden="1">
      <c r="A28" s="59"/>
      <c r="B28" s="27">
        <f>Q14</f>
        <v>0</v>
      </c>
      <c r="C28" s="28">
        <f>P14</f>
        <v>0</v>
      </c>
      <c r="D28" s="27">
        <f>Q16</f>
        <v>0</v>
      </c>
      <c r="E28" s="28">
        <f>P16</f>
        <v>0</v>
      </c>
      <c r="F28" s="27">
        <f>Q18</f>
        <v>0</v>
      </c>
      <c r="G28" s="28">
        <f>P18</f>
        <v>0</v>
      </c>
      <c r="H28" s="27">
        <f>Q20</f>
        <v>0</v>
      </c>
      <c r="I28" s="28">
        <f>P20</f>
        <v>0</v>
      </c>
      <c r="J28" s="27">
        <f>Q22</f>
        <v>0</v>
      </c>
      <c r="K28" s="28">
        <f>P22</f>
        <v>0</v>
      </c>
      <c r="L28" s="27">
        <f>Q24</f>
        <v>0</v>
      </c>
      <c r="M28" s="28">
        <f>P24</f>
        <v>0</v>
      </c>
      <c r="N28" s="27">
        <f>Q26</f>
        <v>0</v>
      </c>
      <c r="O28" s="28">
        <f>P26</f>
        <v>0</v>
      </c>
      <c r="P28" s="23"/>
      <c r="Q28" s="24"/>
      <c r="R28" s="5"/>
      <c r="S28" s="52"/>
      <c r="T28" s="61"/>
      <c r="U28" s="61"/>
      <c r="V28" s="55"/>
      <c r="W28" s="12"/>
      <c r="Y28" s="61"/>
      <c r="Z28" s="48"/>
      <c r="AA28" s="49"/>
      <c r="AB28" s="49"/>
      <c r="AC28" s="49"/>
      <c r="AD28" s="49"/>
      <c r="AE28" s="49"/>
      <c r="AF28" s="49"/>
      <c r="AG28" s="49"/>
      <c r="AH28" s="49"/>
      <c r="AI28" s="50"/>
      <c r="AJ28" s="54"/>
      <c r="AK28" s="5"/>
      <c r="AL28">
        <f t="shared" si="1"/>
        <v>0</v>
      </c>
      <c r="AN28">
        <f t="shared" si="2"/>
        <v>0</v>
      </c>
      <c r="AP28">
        <f t="shared" si="3"/>
        <v>0</v>
      </c>
      <c r="AR28">
        <f t="shared" si="4"/>
        <v>0</v>
      </c>
      <c r="AT28">
        <f t="shared" si="5"/>
        <v>0</v>
      </c>
      <c r="AV28">
        <f t="shared" si="6"/>
        <v>0</v>
      </c>
      <c r="AX28">
        <f t="shared" si="7"/>
        <v>0</v>
      </c>
      <c r="AZ28">
        <f t="shared" si="8"/>
        <v>0</v>
      </c>
      <c r="BB28" s="39">
        <f t="shared" si="0"/>
        <v>0</v>
      </c>
    </row>
    <row r="29" spans="1:37" ht="18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  <c r="S29" s="6"/>
      <c r="T29" s="7"/>
      <c r="U29" s="7"/>
      <c r="V29" s="7"/>
      <c r="W29" s="8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8"/>
    </row>
    <row r="31" spans="2:20" ht="12.75">
      <c r="B31">
        <v>5</v>
      </c>
      <c r="C31">
        <v>7</v>
      </c>
      <c r="E31">
        <v>4</v>
      </c>
      <c r="F31">
        <v>7</v>
      </c>
      <c r="H31" s="42">
        <v>5</v>
      </c>
      <c r="I31" s="42">
        <v>1</v>
      </c>
      <c r="J31" s="41"/>
      <c r="K31" s="42">
        <v>6</v>
      </c>
      <c r="L31" s="42">
        <v>2</v>
      </c>
      <c r="N31" s="42">
        <v>4</v>
      </c>
      <c r="O31" s="42">
        <v>3</v>
      </c>
      <c r="T31" s="40"/>
    </row>
    <row r="32" spans="2:15" ht="12.75">
      <c r="B32">
        <v>4</v>
      </c>
      <c r="C32">
        <v>6</v>
      </c>
      <c r="E32">
        <v>1</v>
      </c>
      <c r="F32">
        <v>6</v>
      </c>
      <c r="H32" s="42">
        <v>4</v>
      </c>
      <c r="I32" s="42">
        <v>2</v>
      </c>
      <c r="J32" s="41"/>
      <c r="K32" s="42">
        <v>1</v>
      </c>
      <c r="L32" s="42">
        <v>3</v>
      </c>
      <c r="N32" s="42">
        <v>2</v>
      </c>
      <c r="O32" s="42">
        <v>5</v>
      </c>
    </row>
    <row r="33" spans="2:15" ht="12.75">
      <c r="B33">
        <v>1</v>
      </c>
      <c r="C33">
        <v>2</v>
      </c>
      <c r="E33">
        <v>2</v>
      </c>
      <c r="F33">
        <v>3</v>
      </c>
      <c r="H33" s="42">
        <v>3</v>
      </c>
      <c r="I33" s="42">
        <v>7</v>
      </c>
      <c r="J33" s="41"/>
      <c r="K33" s="42">
        <v>7</v>
      </c>
      <c r="L33" s="42">
        <v>2</v>
      </c>
      <c r="N33" s="42">
        <v>1</v>
      </c>
      <c r="O33" s="42">
        <v>7</v>
      </c>
    </row>
    <row r="34" spans="2:15" ht="12.75">
      <c r="B34">
        <v>3</v>
      </c>
      <c r="C34">
        <v>5</v>
      </c>
      <c r="E34" s="42">
        <v>7</v>
      </c>
      <c r="F34" s="42">
        <v>6</v>
      </c>
      <c r="H34" s="42">
        <v>5</v>
      </c>
      <c r="I34" s="42">
        <v>4</v>
      </c>
      <c r="J34" s="41"/>
      <c r="K34" s="42">
        <v>6</v>
      </c>
      <c r="L34" s="42">
        <v>5</v>
      </c>
      <c r="N34" s="42">
        <v>6</v>
      </c>
      <c r="O34" s="42">
        <v>3</v>
      </c>
    </row>
    <row r="35" spans="14:21" ht="12.75">
      <c r="N35" s="42">
        <v>4</v>
      </c>
      <c r="O35" s="42">
        <v>1</v>
      </c>
      <c r="U35" t="s">
        <v>27</v>
      </c>
    </row>
    <row r="37" spans="2:3" ht="12.75">
      <c r="B37" s="41"/>
      <c r="C37" s="41"/>
    </row>
  </sheetData>
  <sheetProtection selectLockedCells="1" selectUnlockedCells="1"/>
  <mergeCells count="83">
    <mergeCell ref="A15:A16"/>
    <mergeCell ref="A17:A18"/>
    <mergeCell ref="A19:A20"/>
    <mergeCell ref="A21:A22"/>
    <mergeCell ref="T21:T22"/>
    <mergeCell ref="U21:U22"/>
    <mergeCell ref="T19:T20"/>
    <mergeCell ref="U19:U20"/>
    <mergeCell ref="T17:T18"/>
    <mergeCell ref="U17:U18"/>
    <mergeCell ref="J12:K12"/>
    <mergeCell ref="T15:T16"/>
    <mergeCell ref="U15:U16"/>
    <mergeCell ref="S13:S14"/>
    <mergeCell ref="T13:T14"/>
    <mergeCell ref="U13:U14"/>
    <mergeCell ref="V15:V16"/>
    <mergeCell ref="V17:V18"/>
    <mergeCell ref="V19:V20"/>
    <mergeCell ref="V21:V22"/>
    <mergeCell ref="AJ13:AJ14"/>
    <mergeCell ref="AJ15:AJ16"/>
    <mergeCell ref="AJ17:AJ18"/>
    <mergeCell ref="AJ19:AJ20"/>
    <mergeCell ref="AJ21:AJ22"/>
    <mergeCell ref="Z13:AI13"/>
    <mergeCell ref="AJ23:AJ24"/>
    <mergeCell ref="Z25:AI25"/>
    <mergeCell ref="Z26:AI26"/>
    <mergeCell ref="A27:A28"/>
    <mergeCell ref="S27:S28"/>
    <mergeCell ref="T27:T28"/>
    <mergeCell ref="U27:U28"/>
    <mergeCell ref="V27:V28"/>
    <mergeCell ref="Y27:Y28"/>
    <mergeCell ref="Z27:AI27"/>
    <mergeCell ref="Z28:AI28"/>
    <mergeCell ref="A25:A26"/>
    <mergeCell ref="S25:S26"/>
    <mergeCell ref="T25:T26"/>
    <mergeCell ref="U25:U26"/>
    <mergeCell ref="V25:V26"/>
    <mergeCell ref="Y25:Y26"/>
    <mergeCell ref="Z14:AI14"/>
    <mergeCell ref="A23:A24"/>
    <mergeCell ref="S23:S24"/>
    <mergeCell ref="T23:T24"/>
    <mergeCell ref="U23:U24"/>
    <mergeCell ref="V23:V24"/>
    <mergeCell ref="Y23:Y24"/>
    <mergeCell ref="Z23:AI23"/>
    <mergeCell ref="Z24:AI24"/>
    <mergeCell ref="A13:A14"/>
    <mergeCell ref="V13:V14"/>
    <mergeCell ref="Y13:Y14"/>
    <mergeCell ref="B12:C12"/>
    <mergeCell ref="L12:M12"/>
    <mergeCell ref="N12:O12"/>
    <mergeCell ref="P12:Q12"/>
    <mergeCell ref="T12:U12"/>
    <mergeCell ref="D12:E12"/>
    <mergeCell ref="F12:G12"/>
    <mergeCell ref="H12:I12"/>
    <mergeCell ref="AJ25:AJ26"/>
    <mergeCell ref="AJ27:AJ28"/>
    <mergeCell ref="Z19:AI19"/>
    <mergeCell ref="Z20:AI20"/>
    <mergeCell ref="S21:S22"/>
    <mergeCell ref="Y21:Y22"/>
    <mergeCell ref="Z21:AI21"/>
    <mergeCell ref="Z22:AI22"/>
    <mergeCell ref="S19:S20"/>
    <mergeCell ref="Y19:Y20"/>
    <mergeCell ref="S1:T2"/>
    <mergeCell ref="U1:V2"/>
    <mergeCell ref="Z15:AI15"/>
    <mergeCell ref="Z16:AI16"/>
    <mergeCell ref="S17:S18"/>
    <mergeCell ref="Y17:Y18"/>
    <mergeCell ref="Z17:AI17"/>
    <mergeCell ref="Z18:AI18"/>
    <mergeCell ref="S15:S16"/>
    <mergeCell ref="Y15:Y16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Macura Lumír</dc:creator>
  <cp:keywords/>
  <dc:description/>
  <cp:lastModifiedBy>Macura Lumír</cp:lastModifiedBy>
  <dcterms:created xsi:type="dcterms:W3CDTF">2016-09-27T09:13:24Z</dcterms:created>
  <dcterms:modified xsi:type="dcterms:W3CDTF">2016-12-18T17:46:14Z</dcterms:modified>
  <cp:category/>
  <cp:version/>
  <cp:contentType/>
  <cp:contentStatus/>
</cp:coreProperties>
</file>